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HARMONOGRAM" sheetId="1" state="visible" r:id="rId2"/>
    <sheet name="TABELA" sheetId="2" state="hidden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<sst xmlns="http://schemas.openxmlformats.org/spreadsheetml/2006/main" count="60" uniqueCount="33">
  <si>
    <t>HARMONOGRAM</t>
  </si>
  <si>
    <t>Godzina</t>
  </si>
  <si>
    <t>KORT 1</t>
  </si>
  <si>
    <t>KORT 2</t>
  </si>
  <si>
    <t>KORT 3</t>
  </si>
  <si>
    <t>KORT 4</t>
  </si>
  <si>
    <t>Vitasport Team Żory</t>
  </si>
  <si>
    <t>ZEW Sosnowiec Squash Point 1</t>
  </si>
  <si>
    <t>Squash and More Hitmen 1</t>
  </si>
  <si>
    <t>SquashFit Team</t>
  </si>
  <si>
    <t>S4S squash for Silesia T1</t>
  </si>
  <si>
    <t>ZEW Sosowiec Squash Point Team</t>
  </si>
  <si>
    <t>Enjoy Squash Team 1</t>
  </si>
  <si>
    <t>Squash and More Hit Men Pluscom</t>
  </si>
  <si>
    <t>sedziują</t>
  </si>
  <si>
    <t>`</t>
  </si>
  <si>
    <t>DRUŻYNA</t>
  </si>
  <si>
    <t>PUNKTY</t>
  </si>
  <si>
    <t>MECZE DRUŻYNOWE</t>
  </si>
  <si>
    <t>MECZE INDYWIDUALNE</t>
  </si>
  <si>
    <t>SETY</t>
  </si>
  <si>
    <t>Wygrane</t>
  </si>
  <si>
    <t>Remisy W</t>
  </si>
  <si>
    <t>Remisy P</t>
  </si>
  <si>
    <t>Przegrane</t>
  </si>
  <si>
    <t>Profi Squash Sosnowiec</t>
  </si>
  <si>
    <t>Porsche Skoda Team Via Sport</t>
  </si>
  <si>
    <t>Freestyle Squashmania Team</t>
  </si>
  <si>
    <t>Favela Klimasystem Squad</t>
  </si>
  <si>
    <t>Squadak</t>
  </si>
  <si>
    <t>Squash Point Club 1</t>
  </si>
  <si>
    <t>Scout Squash Team 2</t>
  </si>
  <si>
    <t>Mavi &amp; Holiday Ticket Team</t>
  </si>
</sst>
</file>

<file path=xl/styles.xml><?xml version="1.0" encoding="utf-8"?>
<styleSheet xmlns="http://schemas.openxmlformats.org/spreadsheetml/2006/main">
  <numFmts count="2">
    <numFmt formatCode="GENERAL" numFmtId="164"/>
    <numFmt formatCode="HH:MM" numFmtId="165"/>
  </numFmts>
  <fonts count="16">
    <font>
      <name val="Arial"/>
      <charset val="1"/>
      <family val="2"/>
      <color rgb="00000000"/>
      <sz val="10"/>
    </font>
    <font>
      <name val="Arial"/>
      <charset val="238"/>
      <family val="0"/>
      <sz val="10"/>
    </font>
    <font>
      <name val="Arial"/>
      <charset val="238"/>
      <family val="0"/>
      <sz val="10"/>
    </font>
    <font>
      <name val="Arial"/>
      <charset val="238"/>
      <family val="0"/>
      <sz val="10"/>
    </font>
    <font>
      <name val="Arial"/>
      <charset val="1"/>
      <family val="2"/>
      <sz val="11"/>
    </font>
    <font>
      <name val="Arial"/>
      <charset val="1"/>
      <family val="2"/>
      <b val="true"/>
      <color rgb="00800000"/>
      <sz val="11"/>
    </font>
    <font>
      <name val="Arial"/>
      <charset val="1"/>
      <family val="2"/>
      <color rgb="00800000"/>
      <sz val="11"/>
    </font>
    <font>
      <name val="Arial"/>
      <charset val="1"/>
      <family val="2"/>
      <b val="true"/>
      <color rgb="00000000"/>
      <sz val="11"/>
    </font>
    <font>
      <name val="Arial"/>
      <charset val="1"/>
      <family val="2"/>
      <color rgb="00000000"/>
      <sz val="11"/>
    </font>
    <font>
      <name val="Arial"/>
      <charset val="1"/>
      <family val="2"/>
      <color rgb="000000FF"/>
      <sz val="11"/>
      <u val="single"/>
    </font>
    <font>
      <name val="Arial"/>
      <charset val="1"/>
      <family val="2"/>
      <sz val="23"/>
    </font>
    <font>
      <name val="Arial"/>
      <charset val="1"/>
      <family val="2"/>
      <b val="true"/>
      <sz val="23"/>
    </font>
    <font>
      <name val="Arial"/>
      <charset val="1"/>
      <family val="2"/>
      <sz val="20"/>
    </font>
    <font>
      <name val="Arial"/>
      <charset val="1"/>
      <family val="2"/>
      <b val="true"/>
      <sz val="17"/>
    </font>
    <font>
      <name val="Arial"/>
      <charset val="1"/>
      <family val="2"/>
      <sz val="16"/>
    </font>
    <font>
      <name val="Arial"/>
      <charset val="1"/>
      <family val="2"/>
      <sz val="14"/>
    </font>
  </fonts>
  <fills count="20">
    <fill>
      <patternFill patternType="none"/>
    </fill>
    <fill>
      <patternFill patternType="gray125"/>
    </fill>
    <fill>
      <patternFill patternType="solid">
        <fgColor rgb="00D9D9D9"/>
        <bgColor rgb="00CCCCCC"/>
      </patternFill>
    </fill>
    <fill>
      <patternFill patternType="solid">
        <fgColor rgb="00CCCCCC"/>
        <bgColor rgb="00D9D9D9"/>
      </patternFill>
    </fill>
    <fill>
      <patternFill patternType="solid">
        <fgColor rgb="009999FF"/>
        <bgColor rgb="00B4A7D6"/>
      </patternFill>
    </fill>
    <fill>
      <patternFill patternType="solid">
        <fgColor rgb="00FFCC99"/>
        <bgColor rgb="00FFE599"/>
      </patternFill>
    </fill>
    <fill>
      <patternFill patternType="solid">
        <fgColor rgb="00CCFFFF"/>
        <bgColor rgb="00CCFFFF"/>
      </patternFill>
    </fill>
    <fill>
      <patternFill patternType="solid">
        <fgColor rgb="00E6FF00"/>
        <bgColor rgb="00FFFF00"/>
      </patternFill>
    </fill>
    <fill>
      <patternFill patternType="solid">
        <fgColor rgb="0094BD5E"/>
        <bgColor rgb="00B6D7A8"/>
      </patternFill>
    </fill>
    <fill>
      <patternFill patternType="solid">
        <fgColor rgb="0000B8FF"/>
        <bgColor rgb="0033CCCC"/>
      </patternFill>
    </fill>
    <fill>
      <patternFill patternType="solid">
        <fgColor rgb="00FF3366"/>
        <bgColor rgb="00FF6600"/>
      </patternFill>
    </fill>
    <fill>
      <patternFill patternType="solid">
        <fgColor rgb="00FFFFFF"/>
        <bgColor rgb="00EFEFEF"/>
      </patternFill>
    </fill>
    <fill>
      <patternFill patternType="solid">
        <fgColor rgb="00E6B8AF"/>
        <bgColor rgb="00FFCC99"/>
      </patternFill>
    </fill>
    <fill>
      <patternFill patternType="solid">
        <fgColor rgb="00EFEFEF"/>
        <bgColor rgb="00FFFFFF"/>
      </patternFill>
    </fill>
    <fill>
      <patternFill patternType="solid">
        <fgColor rgb="00DD7E6B"/>
        <bgColor rgb="00C27BA0"/>
      </patternFill>
    </fill>
    <fill>
      <patternFill patternType="solid">
        <fgColor rgb="00B6D7A8"/>
        <bgColor rgb="00CCCCCC"/>
      </patternFill>
    </fill>
    <fill>
      <patternFill patternType="solid">
        <fgColor rgb="00A4C2F4"/>
        <bgColor rgb="00B4A7D6"/>
      </patternFill>
    </fill>
    <fill>
      <patternFill patternType="solid">
        <fgColor rgb="00C27BA0"/>
        <bgColor rgb="00DD7E6B"/>
      </patternFill>
    </fill>
    <fill>
      <patternFill patternType="solid">
        <fgColor rgb="00FFE599"/>
        <bgColor rgb="00FFCC99"/>
      </patternFill>
    </fill>
    <fill>
      <patternFill patternType="solid">
        <fgColor rgb="00B4A7D6"/>
        <bgColor rgb="009999FF"/>
      </patternFill>
    </fill>
  </fills>
  <borders count="11">
    <border diagonalDown="false" diagonalUp="false">
      <left/>
      <right/>
      <top/>
      <bottom/>
      <diagonal/>
    </border>
    <border diagonalDown="false" diagonalUp="false">
      <left style="medium"/>
      <right/>
      <top style="medium"/>
      <bottom style="medium"/>
      <diagonal/>
    </border>
    <border diagonalDown="false" diagonalUp="false">
      <left style="medium"/>
      <right style="medium"/>
      <top style="medium"/>
      <bottom/>
      <diagonal/>
    </border>
    <border diagonalDown="false" diagonalUp="false">
      <left style="medium"/>
      <right/>
      <top/>
      <bottom/>
      <diagonal/>
    </border>
    <border diagonalDown="false" diagonalUp="false">
      <left style="medium"/>
      <right/>
      <top style="medium"/>
      <bottom/>
      <diagonal/>
    </border>
    <border diagonalDown="false" diagonalUp="false">
      <left/>
      <right style="medium"/>
      <top style="medium"/>
      <bottom style="medium"/>
      <diagonal/>
    </border>
    <border diagonalDown="false" diagonalUp="false">
      <left/>
      <right/>
      <top style="medium"/>
      <bottom/>
      <diagonal/>
    </border>
    <border diagonalDown="false" diagonalUp="false">
      <left style="medium"/>
      <right style="medium"/>
      <top style="medium"/>
      <bottom style="medium"/>
      <diagonal/>
    </border>
    <border diagonalDown="false" diagonalUp="false">
      <left/>
      <right style="medium"/>
      <top/>
      <bottom style="medium"/>
      <diagonal/>
    </border>
    <border diagonalDown="false" diagonalUp="false">
      <left/>
      <right/>
      <top/>
      <bottom style="medium"/>
      <diagonal/>
    </border>
    <border diagonalDown="false" diagonalUp="false">
      <left style="medium"/>
      <right style="medium"/>
      <top/>
      <bottom style="medium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0">
    <xf applyAlignment="false" applyBorder="false" applyFont="false" applyProtection="false" borderId="0" fillId="0" fontId="0" numFmtId="164" xfId="0"/>
    <xf applyAlignment="true" applyBorder="true" applyFont="true" applyProtection="false" borderId="0" fillId="2" fontId="4" numFmtId="164" xfId="0">
      <alignment horizontal="center" indent="0" shrinkToFit="false" textRotation="0" vertical="center" wrapText="false"/>
    </xf>
    <xf applyAlignment="true" applyBorder="false" applyFont="true" applyProtection="false" borderId="0" fillId="0" fontId="4" numFmtId="164" xfId="0">
      <alignment horizontal="center" indent="0" shrinkToFit="false" textRotation="0" vertical="center" wrapText="false"/>
    </xf>
    <xf applyAlignment="true" applyBorder="false" applyFont="true" applyProtection="false" borderId="0" fillId="0" fontId="4" numFmtId="164" xfId="0">
      <alignment horizontal="center" indent="0" shrinkToFit="false" textRotation="0" vertical="center" wrapText="true"/>
    </xf>
    <xf applyAlignment="true" applyBorder="true" applyFont="true" applyProtection="false" borderId="1" fillId="3" fontId="4" numFmtId="164" xfId="0">
      <alignment horizontal="general" indent="0" shrinkToFit="false" textRotation="0" vertical="bottom" wrapText="false"/>
    </xf>
    <xf applyAlignment="true" applyBorder="true" applyFont="true" applyProtection="false" borderId="2" fillId="3" fontId="4" numFmtId="164" xfId="0">
      <alignment horizontal="center" indent="0" shrinkToFit="false" textRotation="0" vertical="center" wrapText="false"/>
    </xf>
    <xf applyAlignment="true" applyBorder="true" applyFont="true" applyProtection="false" borderId="3" fillId="0" fontId="4" numFmtId="164" xfId="0">
      <alignment horizontal="center" indent="0" shrinkToFit="false" textRotation="0" vertical="center" wrapText="false"/>
    </xf>
    <xf applyAlignment="true" applyBorder="true" applyFont="true" applyProtection="false" borderId="1" fillId="2" fontId="4" numFmtId="165" xfId="0">
      <alignment horizontal="center" indent="0" shrinkToFit="false" textRotation="0" vertical="center" wrapText="false"/>
    </xf>
    <xf applyAlignment="true" applyBorder="true" applyFont="true" applyProtection="false" borderId="1" fillId="4" fontId="5" numFmtId="164" xfId="0">
      <alignment horizontal="center" indent="0" shrinkToFit="false" textRotation="0" vertical="center" wrapText="true"/>
    </xf>
    <xf applyAlignment="true" applyBorder="true" applyFont="true" applyProtection="false" borderId="1" fillId="5" fontId="5" numFmtId="164" xfId="0">
      <alignment horizontal="center" indent="0" shrinkToFit="false" textRotation="0" vertical="center" wrapText="true"/>
    </xf>
    <xf applyAlignment="true" applyBorder="true" applyFont="true" applyProtection="false" borderId="1" fillId="6" fontId="5" numFmtId="164" xfId="0">
      <alignment horizontal="center" indent="0" shrinkToFit="false" textRotation="0" vertical="center" wrapText="true"/>
    </xf>
    <xf applyAlignment="true" applyBorder="true" applyFont="true" applyProtection="false" borderId="1" fillId="7" fontId="5" numFmtId="164" xfId="0">
      <alignment horizontal="center" indent="0" shrinkToFit="false" textRotation="0" vertical="center" wrapText="true"/>
    </xf>
    <xf applyAlignment="true" applyBorder="true" applyFont="true" applyProtection="false" borderId="1" fillId="8" fontId="5" numFmtId="164" xfId="0">
      <alignment horizontal="center" indent="0" shrinkToFit="false" textRotation="0" vertical="center" wrapText="true"/>
    </xf>
    <xf applyAlignment="true" applyBorder="true" applyFont="true" applyProtection="false" borderId="1" fillId="9" fontId="5" numFmtId="164" xfId="0">
      <alignment horizontal="center" indent="0" shrinkToFit="false" textRotation="0" vertical="center" wrapText="true"/>
    </xf>
    <xf applyAlignment="true" applyBorder="true" applyFont="true" applyProtection="false" borderId="1" fillId="10" fontId="5" numFmtId="164" xfId="0">
      <alignment horizontal="center" indent="0" shrinkToFit="false" textRotation="0" vertical="center" wrapText="true"/>
    </xf>
    <xf applyAlignment="true" applyBorder="true" applyFont="true" applyProtection="false" borderId="1" fillId="3" fontId="5" numFmtId="164" xfId="0">
      <alignment horizontal="center" indent="0" shrinkToFit="false" textRotation="0" vertical="center" wrapText="true"/>
    </xf>
    <xf applyAlignment="true" applyBorder="true" applyFont="true" applyProtection="false" borderId="3" fillId="0" fontId="6" numFmtId="164" xfId="0">
      <alignment horizontal="center" indent="0" shrinkToFit="false" textRotation="0" vertical="center" wrapText="false"/>
    </xf>
    <xf applyAlignment="true" applyBorder="false" applyFont="true" applyProtection="false" borderId="0" fillId="11" fontId="4" numFmtId="164" xfId="0">
      <alignment horizontal="center" indent="0" shrinkToFit="false" textRotation="0" vertical="center" wrapText="true"/>
    </xf>
    <xf applyAlignment="false" applyBorder="false" applyFont="true" applyProtection="false" borderId="0" fillId="11" fontId="4" numFmtId="164" xfId="0"/>
    <xf applyAlignment="true" applyBorder="true" applyFont="true" applyProtection="false" borderId="1" fillId="2" fontId="4" numFmtId="164" xfId="0">
      <alignment horizontal="center" indent="0" shrinkToFit="false" textRotation="0" vertical="center" wrapText="false"/>
    </xf>
    <xf applyAlignment="true" applyBorder="true" applyFont="true" applyProtection="false" borderId="0" fillId="0" fontId="6" numFmtId="164" xfId="0">
      <alignment horizontal="center" indent="0" shrinkToFit="false" textRotation="0" vertical="bottom" wrapText="false"/>
    </xf>
    <xf applyAlignment="true" applyBorder="true" applyFont="true" applyProtection="false" borderId="1" fillId="0" fontId="6" numFmtId="164" xfId="0">
      <alignment horizontal="center" indent="0" shrinkToFit="false" textRotation="0" vertical="center" wrapText="true"/>
    </xf>
    <xf applyAlignment="true" applyBorder="false" applyFont="true" applyProtection="false" borderId="0" fillId="11" fontId="7" numFmtId="164" xfId="0">
      <alignment horizontal="center" indent="0" shrinkToFit="false" textRotation="0" vertical="center" wrapText="true"/>
    </xf>
    <xf applyAlignment="true" applyBorder="false" applyFont="true" applyProtection="false" borderId="0" fillId="11" fontId="8" numFmtId="164" xfId="0">
      <alignment horizontal="general" indent="0" shrinkToFit="false" textRotation="0" vertical="bottom" wrapText="false"/>
    </xf>
    <xf applyAlignment="true" applyBorder="true" applyFont="true" applyProtection="false" borderId="4" fillId="2" fontId="4" numFmtId="165" xfId="0">
      <alignment horizontal="center" indent="0" shrinkToFit="false" textRotation="0" vertical="center" wrapText="false"/>
    </xf>
    <xf applyAlignment="true" applyBorder="true" applyFont="true" applyProtection="false" borderId="1" fillId="0" fontId="5" numFmtId="164" xfId="0">
      <alignment horizontal="center" indent="0" shrinkToFit="false" textRotation="0" vertical="center" wrapText="true"/>
    </xf>
    <xf applyAlignment="true" applyBorder="true" applyFont="true" applyProtection="false" borderId="1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5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1" fillId="11" fontId="8" numFmtId="164" xfId="0">
      <alignment horizontal="center" indent="0" shrinkToFit="false" textRotation="0" vertical="center" wrapText="true"/>
    </xf>
    <xf applyAlignment="false" applyBorder="true" applyFont="true" applyProtection="false" borderId="6" fillId="0" fontId="4" numFmtId="164" xfId="0"/>
    <xf applyAlignment="true" applyBorder="true" applyFont="true" applyProtection="false" borderId="6" fillId="0" fontId="4" numFmtId="164" xfId="0">
      <alignment horizontal="center" indent="0" shrinkToFit="false" textRotation="0" vertical="center" wrapText="true"/>
    </xf>
    <xf applyAlignment="true" applyBorder="false" applyFont="true" applyProtection="false" borderId="0" fillId="0" fontId="9" numFmtId="164" xfId="0">
      <alignment horizontal="general" indent="0" shrinkToFit="false" textRotation="0" vertical="bottom" wrapText="false"/>
    </xf>
    <xf applyAlignment="true" applyBorder="true" applyFont="true" applyProtection="false" borderId="0" fillId="11" fontId="4" numFmtId="164" xfId="0">
      <alignment horizontal="center" indent="0" shrinkToFit="false" textRotation="0" vertical="center" wrapText="true"/>
    </xf>
    <xf applyAlignment="true" applyBorder="true" applyFont="true" applyProtection="false" borderId="7" fillId="2" fontId="10" numFmtId="164" xfId="0">
      <alignment horizontal="center" indent="0" shrinkToFit="false" textRotation="0" vertical="bottom" wrapText="false"/>
    </xf>
    <xf applyAlignment="true" applyBorder="true" applyFont="true" applyProtection="false" borderId="5" fillId="2" fontId="11" numFmtId="164" xfId="0">
      <alignment horizontal="center" indent="0" shrinkToFit="false" textRotation="0" vertical="bottom" wrapText="false"/>
    </xf>
    <xf applyAlignment="true" applyBorder="true" applyFont="true" applyProtection="false" borderId="5" fillId="2" fontId="10" numFmtId="164" xfId="0">
      <alignment horizontal="center" indent="0" shrinkToFit="false" textRotation="0" vertical="bottom" wrapText="false"/>
    </xf>
    <xf applyAlignment="true" applyBorder="true" applyFont="true" applyProtection="false" borderId="8" fillId="2" fontId="10" numFmtId="164" xfId="0">
      <alignment horizontal="center" indent="0" shrinkToFit="false" textRotation="0" vertical="bottom" wrapText="false"/>
    </xf>
    <xf applyAlignment="true" applyBorder="true" applyFont="true" applyProtection="false" borderId="8" fillId="12" fontId="12" numFmtId="164" xfId="0">
      <alignment horizontal="center" indent="0" shrinkToFit="false" textRotation="0" vertical="bottom" wrapText="true"/>
    </xf>
    <xf applyAlignment="true" applyBorder="true" applyFont="true" applyProtection="false" borderId="8" fillId="13" fontId="13" numFmtId="164" xfId="0">
      <alignment horizontal="center" indent="0" shrinkToFit="false" textRotation="0" vertical="bottom" wrapText="false"/>
    </xf>
    <xf applyAlignment="true" applyBorder="true" applyFont="true" applyProtection="false" borderId="9" fillId="11" fontId="14" numFmtId="164" xfId="0">
      <alignment horizontal="center" indent="0" shrinkToFit="false" textRotation="0" vertical="bottom" wrapText="false"/>
    </xf>
    <xf applyAlignment="true" applyBorder="true" applyFont="true" applyProtection="false" borderId="8" fillId="0" fontId="14" numFmtId="164" xfId="0">
      <alignment horizontal="center" indent="0" shrinkToFit="false" textRotation="0" vertical="bottom" wrapText="false"/>
    </xf>
    <xf applyAlignment="true" applyBorder="true" applyFont="true" applyProtection="false" borderId="9" fillId="0" fontId="15" numFmtId="164" xfId="0">
      <alignment horizontal="center" indent="0" shrinkToFit="false" textRotation="0" vertical="bottom" wrapText="false"/>
    </xf>
    <xf applyAlignment="true" applyBorder="true" applyFont="true" applyProtection="false" borderId="8" fillId="0" fontId="15" numFmtId="164" xfId="0">
      <alignment horizontal="center" indent="0" shrinkToFit="false" textRotation="0" vertical="bottom" wrapText="false"/>
    </xf>
    <xf applyAlignment="true" applyBorder="true" applyFont="true" applyProtection="false" borderId="10" fillId="14" fontId="12" numFmtId="164" xfId="0">
      <alignment horizontal="center" indent="0" shrinkToFit="false" textRotation="0" vertical="bottom" wrapText="true"/>
    </xf>
    <xf applyAlignment="true" applyBorder="true" applyFont="true" applyProtection="false" borderId="8" fillId="15" fontId="12" numFmtId="164" xfId="0">
      <alignment horizontal="center" indent="0" shrinkToFit="false" textRotation="0" vertical="bottom" wrapText="true"/>
    </xf>
    <xf applyAlignment="true" applyBorder="true" applyFont="true" applyProtection="false" borderId="8" fillId="16" fontId="12" numFmtId="164" xfId="0">
      <alignment horizontal="center" indent="0" shrinkToFit="false" textRotation="0" vertical="bottom" wrapText="true"/>
    </xf>
    <xf applyAlignment="true" applyBorder="true" applyFont="true" applyProtection="false" borderId="8" fillId="3" fontId="12" numFmtId="164" xfId="0">
      <alignment horizontal="center" indent="0" shrinkToFit="false" textRotation="0" vertical="bottom" wrapText="true"/>
    </xf>
    <xf applyAlignment="true" applyBorder="true" applyFont="true" applyProtection="false" borderId="10" fillId="17" fontId="12" numFmtId="164" xfId="0">
      <alignment horizontal="center" indent="0" shrinkToFit="false" textRotation="0" vertical="bottom" wrapText="true"/>
    </xf>
    <xf applyAlignment="true" applyBorder="true" applyFont="true" applyProtection="false" borderId="8" fillId="18" fontId="12" numFmtId="164" xfId="0">
      <alignment horizontal="center" indent="0" shrinkToFit="false" textRotation="0" vertical="bottom" wrapText="true"/>
    </xf>
    <xf applyAlignment="true" applyBorder="true" applyFont="true" applyProtection="false" borderId="8" fillId="19" fontId="12" numFmtId="164" xfId="0">
      <alignment horizontal="center" indent="0" shrinkToFit="false" textRotation="0" vertical="bottom" wrapText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3366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EFEFEF"/>
      <rgbColor rgb="00CCFFFF"/>
      <rgbColor rgb="00660066"/>
      <rgbColor rgb="00DD7E6B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CFFFF"/>
      <rgbColor rgb="00B6D7A8"/>
      <rgbColor rgb="00FFE599"/>
      <rgbColor rgb="00A4C2F4"/>
      <rgbColor rgb="00E6B8AF"/>
      <rgbColor rgb="00B4A7D6"/>
      <rgbColor rgb="00FFCC99"/>
      <rgbColor rgb="003366FF"/>
      <rgbColor rgb="0033CCCC"/>
      <rgbColor rgb="0094BD5E"/>
      <rgbColor rgb="00FFCC00"/>
      <rgbColor rgb="00FF9900"/>
      <rgbColor rgb="00FF6600"/>
      <rgbColor rgb="00666699"/>
      <rgbColor rgb="00C27BA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2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L9" activeCellId="0" pane="topLeft" sqref="L9"/>
    </sheetView>
  </sheetViews>
  <sheetFormatPr defaultRowHeight="15.75"/>
  <cols>
    <col collapsed="false" hidden="false" max="1" min="1" style="0" width="11.8622448979592"/>
    <col collapsed="false" hidden="false" max="9" min="2" style="0" width="14.4285714285714"/>
    <col collapsed="false" hidden="false" max="10" min="10" style="0" width="9.13265306122449"/>
    <col collapsed="false" hidden="false" max="13" min="11" style="0" width="14.4285714285714"/>
    <col collapsed="false" hidden="false" max="14" min="14" style="0" width="17.1326530612245"/>
    <col collapsed="false" hidden="false" max="1025" min="15" style="0" width="14.4285714285714"/>
  </cols>
  <sheetData>
    <row collapsed="false" customFormat="false" customHeight="true" hidden="false" ht="15.75" outlineLevel="0" r="1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3"/>
      <c r="L1" s="3"/>
      <c r="M1" s="3"/>
      <c r="N1" s="3"/>
      <c r="O1" s="3"/>
      <c r="P1" s="3"/>
      <c r="Q1" s="3"/>
      <c r="R1" s="3"/>
      <c r="S1" s="3"/>
    </row>
    <row collapsed="false" customFormat="false" customHeight="true" hidden="false" ht="15.75" outlineLevel="0" r="2">
      <c r="A2" s="4" t="s">
        <v>1</v>
      </c>
      <c r="B2" s="5" t="s">
        <v>2</v>
      </c>
      <c r="C2" s="5"/>
      <c r="D2" s="5" t="s">
        <v>3</v>
      </c>
      <c r="E2" s="5"/>
      <c r="F2" s="5" t="s">
        <v>4</v>
      </c>
      <c r="G2" s="5"/>
      <c r="H2" s="5" t="s">
        <v>5</v>
      </c>
      <c r="I2" s="5"/>
      <c r="J2" s="6"/>
      <c r="K2" s="3"/>
      <c r="L2" s="3"/>
      <c r="M2" s="3"/>
      <c r="N2" s="3"/>
      <c r="O2" s="3"/>
      <c r="P2" s="3"/>
      <c r="Q2" s="3"/>
      <c r="R2" s="3"/>
      <c r="S2" s="3"/>
    </row>
    <row collapsed="false" customFormat="false" customHeight="true" hidden="false" ht="53.25" outlineLevel="0" r="3">
      <c r="A3" s="7" t="n">
        <v>0.375</v>
      </c>
      <c r="B3" s="8" t="s">
        <v>6</v>
      </c>
      <c r="C3" s="9" t="s">
        <v>7</v>
      </c>
      <c r="D3" s="10" t="s">
        <v>8</v>
      </c>
      <c r="E3" s="11" t="s">
        <v>9</v>
      </c>
      <c r="F3" s="12" t="s">
        <v>10</v>
      </c>
      <c r="G3" s="13" t="s">
        <v>11</v>
      </c>
      <c r="H3" s="14" t="s">
        <v>12</v>
      </c>
      <c r="I3" s="15" t="s">
        <v>13</v>
      </c>
      <c r="J3" s="16"/>
      <c r="K3" s="17"/>
      <c r="L3" s="17"/>
      <c r="M3" s="17"/>
      <c r="N3" s="17"/>
      <c r="O3" s="17"/>
      <c r="P3" s="17"/>
      <c r="Q3" s="17"/>
      <c r="R3" s="17"/>
      <c r="S3" s="17"/>
      <c r="T3" s="18"/>
      <c r="U3" s="18"/>
    </row>
    <row collapsed="false" customFormat="false" customHeight="true" hidden="false" ht="15.75" outlineLevel="0" r="4">
      <c r="A4" s="19" t="s">
        <v>14</v>
      </c>
      <c r="B4" s="20"/>
      <c r="C4" s="20"/>
      <c r="D4" s="21"/>
      <c r="E4" s="21"/>
      <c r="F4" s="21"/>
      <c r="G4" s="21"/>
      <c r="H4" s="21"/>
      <c r="I4" s="21"/>
      <c r="J4" s="16"/>
      <c r="K4" s="17"/>
      <c r="L4" s="17"/>
      <c r="M4" s="17"/>
      <c r="N4" s="17"/>
      <c r="O4" s="17"/>
      <c r="P4" s="17"/>
      <c r="Q4" s="17"/>
      <c r="R4" s="17"/>
      <c r="S4" s="17"/>
      <c r="T4" s="18"/>
      <c r="U4" s="18"/>
    </row>
    <row collapsed="false" customFormat="false" customHeight="true" hidden="false" ht="53.25" outlineLevel="0" r="5">
      <c r="A5" s="7" t="n">
        <v>0.458333333333333</v>
      </c>
      <c r="B5" s="9" t="s">
        <v>7</v>
      </c>
      <c r="C5" s="15" t="s">
        <v>13</v>
      </c>
      <c r="D5" s="13" t="s">
        <v>11</v>
      </c>
      <c r="E5" s="14" t="s">
        <v>12</v>
      </c>
      <c r="F5" s="11" t="s">
        <v>9</v>
      </c>
      <c r="G5" s="12" t="s">
        <v>10</v>
      </c>
      <c r="H5" s="8" t="s">
        <v>6</v>
      </c>
      <c r="I5" s="10" t="s">
        <v>8</v>
      </c>
      <c r="J5" s="16"/>
      <c r="K5" s="17"/>
      <c r="L5" s="22"/>
      <c r="M5" s="22"/>
      <c r="N5" s="22"/>
      <c r="O5" s="22"/>
      <c r="P5" s="22"/>
      <c r="Q5" s="22"/>
      <c r="R5" s="23"/>
      <c r="S5" s="23"/>
      <c r="T5" s="18"/>
      <c r="U5" s="18"/>
    </row>
    <row collapsed="false" customFormat="false" customHeight="true" hidden="false" ht="15.75" outlineLevel="0" r="6">
      <c r="A6" s="19" t="s">
        <v>14</v>
      </c>
      <c r="B6" s="20"/>
      <c r="C6" s="20"/>
      <c r="D6" s="21"/>
      <c r="E6" s="21"/>
      <c r="F6" s="21"/>
      <c r="G6" s="21"/>
      <c r="H6" s="21"/>
      <c r="I6" s="21"/>
      <c r="J6" s="16"/>
      <c r="K6" s="17" t="s">
        <v>15</v>
      </c>
      <c r="L6" s="17"/>
      <c r="M6" s="17"/>
      <c r="N6" s="17"/>
      <c r="O6" s="17"/>
      <c r="P6" s="17"/>
      <c r="Q6" s="17"/>
      <c r="R6" s="17"/>
      <c r="S6" s="17"/>
      <c r="T6" s="18"/>
      <c r="U6" s="18"/>
    </row>
    <row collapsed="false" customFormat="false" customHeight="true" hidden="false" ht="53.25" outlineLevel="0" r="7">
      <c r="A7" s="7" t="n">
        <v>0.541666666666667</v>
      </c>
      <c r="B7" s="10" t="s">
        <v>8</v>
      </c>
      <c r="C7" s="9" t="s">
        <v>7</v>
      </c>
      <c r="D7" s="12" t="s">
        <v>10</v>
      </c>
      <c r="E7" s="8" t="s">
        <v>6</v>
      </c>
      <c r="F7" s="14" t="s">
        <v>12</v>
      </c>
      <c r="G7" s="11" t="s">
        <v>9</v>
      </c>
      <c r="H7" s="15" t="s">
        <v>13</v>
      </c>
      <c r="I7" s="13" t="s">
        <v>11</v>
      </c>
      <c r="J7" s="16"/>
      <c r="K7" s="17"/>
      <c r="L7" s="17"/>
      <c r="M7" s="17"/>
      <c r="N7" s="17"/>
      <c r="O7" s="17"/>
      <c r="P7" s="17"/>
      <c r="Q7" s="17"/>
      <c r="R7" s="17"/>
      <c r="S7" s="17"/>
      <c r="T7" s="18"/>
      <c r="U7" s="18"/>
    </row>
    <row collapsed="false" customFormat="false" customHeight="true" hidden="false" ht="15.75" outlineLevel="0" r="8">
      <c r="A8" s="19" t="s">
        <v>14</v>
      </c>
      <c r="B8" s="21"/>
      <c r="C8" s="21"/>
      <c r="D8" s="21"/>
      <c r="E8" s="21"/>
      <c r="F8" s="21"/>
      <c r="G8" s="21"/>
      <c r="H8" s="21"/>
      <c r="I8" s="21"/>
      <c r="J8" s="16"/>
      <c r="K8" s="3"/>
      <c r="L8" s="3"/>
      <c r="M8" s="3"/>
      <c r="N8" s="3"/>
      <c r="O8" s="3"/>
      <c r="P8" s="3"/>
      <c r="Q8" s="3"/>
      <c r="R8" s="3"/>
      <c r="S8" s="3"/>
    </row>
    <row collapsed="false" customFormat="false" customHeight="true" hidden="false" ht="55.2" outlineLevel="0" r="9">
      <c r="A9" s="24" t="n">
        <v>0.625</v>
      </c>
      <c r="B9" s="9" t="s">
        <v>7</v>
      </c>
      <c r="C9" s="13" t="s">
        <v>11</v>
      </c>
      <c r="D9" s="11" t="s">
        <v>9</v>
      </c>
      <c r="E9" s="15" t="s">
        <v>13</v>
      </c>
      <c r="F9" s="25"/>
      <c r="G9" s="25"/>
      <c r="H9" s="26"/>
      <c r="I9" s="27"/>
      <c r="J9" s="16"/>
      <c r="K9" s="3"/>
      <c r="L9" s="3"/>
      <c r="M9" s="3"/>
      <c r="N9" s="3"/>
      <c r="O9" s="3"/>
      <c r="P9" s="3"/>
      <c r="Q9" s="3"/>
      <c r="R9" s="3"/>
      <c r="S9" s="3"/>
    </row>
    <row collapsed="false" customFormat="false" customHeight="true" hidden="false" ht="15.75" outlineLevel="0" r="10">
      <c r="A10" s="19" t="s">
        <v>14</v>
      </c>
      <c r="B10" s="28"/>
      <c r="C10" s="28"/>
      <c r="D10" s="28"/>
      <c r="E10" s="28"/>
      <c r="F10" s="28"/>
      <c r="G10" s="28"/>
      <c r="H10" s="28"/>
      <c r="I10" s="28"/>
      <c r="J10" s="6"/>
      <c r="K10" s="3"/>
      <c r="L10" s="3"/>
      <c r="M10" s="3"/>
      <c r="N10" s="3"/>
      <c r="O10" s="3"/>
      <c r="P10" s="3"/>
      <c r="Q10" s="3"/>
      <c r="R10" s="3"/>
      <c r="S10" s="3"/>
    </row>
    <row collapsed="false" customFormat="false" customHeight="true" hidden="false" ht="15.75" outlineLevel="0" r="11">
      <c r="A11" s="29"/>
      <c r="B11" s="30"/>
      <c r="C11" s="30"/>
      <c r="D11" s="30"/>
      <c r="E11" s="30"/>
      <c r="F11" s="30"/>
      <c r="G11" s="30"/>
      <c r="H11" s="30"/>
      <c r="I11" s="30"/>
      <c r="J11" s="2"/>
      <c r="K11" s="3"/>
      <c r="L11" s="3"/>
      <c r="M11" s="3"/>
      <c r="N11" s="3"/>
      <c r="O11" s="3"/>
      <c r="P11" s="3"/>
      <c r="Q11" s="3"/>
      <c r="R11" s="3"/>
      <c r="S11" s="3"/>
    </row>
    <row collapsed="false" customFormat="false" customHeight="true" hidden="false" ht="15.75" outlineLevel="0" r="12">
      <c r="A12" s="31"/>
      <c r="B12" s="3"/>
      <c r="C12" s="3"/>
      <c r="D12" s="3"/>
      <c r="E12" s="3"/>
      <c r="F12" s="3"/>
      <c r="G12" s="3"/>
      <c r="H12" s="3"/>
      <c r="I12" s="3"/>
      <c r="J12" s="2"/>
      <c r="K12" s="3"/>
      <c r="L12" s="3"/>
      <c r="M12" s="3"/>
      <c r="N12" s="3"/>
      <c r="O12" s="3"/>
      <c r="P12" s="3"/>
      <c r="Q12" s="3"/>
      <c r="R12" s="3"/>
      <c r="S12" s="3"/>
    </row>
    <row collapsed="false" customFormat="false" customHeight="true" hidden="false" ht="15.75" outlineLevel="0" r="13">
      <c r="B13" s="3"/>
      <c r="C13" s="3"/>
      <c r="D13" s="3"/>
      <c r="E13" s="3"/>
      <c r="F13" s="32"/>
      <c r="G13" s="32"/>
      <c r="H13" s="3"/>
      <c r="I13" s="3"/>
      <c r="J13" s="2"/>
      <c r="K13" s="3"/>
      <c r="L13" s="3"/>
      <c r="M13" s="3"/>
      <c r="N13" s="3"/>
      <c r="O13" s="3"/>
      <c r="P13" s="3"/>
      <c r="Q13" s="3"/>
      <c r="R13" s="3"/>
      <c r="S13" s="3"/>
    </row>
    <row collapsed="false" customFormat="false" customHeight="true" hidden="false" ht="15.75" outlineLevel="0" r="14">
      <c r="A14" s="18"/>
      <c r="B14" s="17"/>
      <c r="C14" s="17"/>
      <c r="D14" s="17"/>
      <c r="E14" s="3"/>
      <c r="F14" s="3"/>
      <c r="G14" s="3"/>
      <c r="H14" s="3"/>
      <c r="I14" s="3"/>
      <c r="J14" s="2"/>
      <c r="K14" s="3"/>
      <c r="L14" s="3"/>
      <c r="M14" s="3"/>
      <c r="N14" s="3"/>
      <c r="O14" s="3"/>
      <c r="P14" s="3"/>
      <c r="Q14" s="3"/>
      <c r="R14" s="3"/>
      <c r="S14" s="3"/>
    </row>
    <row collapsed="false" customFormat="false" customHeight="true" hidden="false" ht="15.75" outlineLevel="0" r="15">
      <c r="A15" s="18"/>
      <c r="B15" s="17"/>
      <c r="C15" s="17"/>
      <c r="D15" s="17"/>
      <c r="E15" s="3"/>
      <c r="F15" s="3"/>
      <c r="G15" s="3"/>
      <c r="H15" s="3"/>
      <c r="I15" s="3"/>
      <c r="J15" s="2"/>
      <c r="K15" s="3"/>
      <c r="L15" s="3"/>
      <c r="M15" s="3"/>
      <c r="N15" s="3"/>
      <c r="O15" s="3"/>
      <c r="P15" s="3"/>
      <c r="Q15" s="3"/>
      <c r="R15" s="3"/>
      <c r="S15" s="3"/>
    </row>
    <row collapsed="false" customFormat="false" customHeight="true" hidden="false" ht="15.75" outlineLevel="0" r="16">
      <c r="A16" s="18"/>
      <c r="B16" s="17"/>
      <c r="C16" s="17"/>
      <c r="D16" s="17"/>
      <c r="E16" s="3"/>
      <c r="F16" s="3"/>
      <c r="G16" s="3"/>
      <c r="H16" s="3"/>
      <c r="I16" s="3"/>
      <c r="J16" s="2"/>
      <c r="K16" s="3"/>
      <c r="L16" s="3"/>
      <c r="M16" s="3"/>
      <c r="N16" s="3"/>
      <c r="O16" s="3"/>
      <c r="P16" s="3"/>
      <c r="Q16" s="3"/>
      <c r="R16" s="3"/>
      <c r="S16" s="3"/>
    </row>
    <row collapsed="false" customFormat="false" customHeight="true" hidden="false" ht="15.75" outlineLevel="0" r="17">
      <c r="A17" s="18"/>
      <c r="B17" s="17"/>
      <c r="C17" s="17"/>
      <c r="D17" s="17"/>
      <c r="E17" s="3"/>
      <c r="F17" s="3"/>
      <c r="G17" s="3"/>
      <c r="H17" s="3"/>
      <c r="I17" s="3"/>
      <c r="J17" s="2"/>
      <c r="K17" s="3"/>
      <c r="L17" s="3"/>
      <c r="M17" s="3"/>
      <c r="N17" s="3"/>
      <c r="O17" s="3"/>
      <c r="P17" s="3"/>
      <c r="Q17" s="3"/>
      <c r="R17" s="3"/>
      <c r="S17" s="3"/>
    </row>
    <row collapsed="false" customFormat="false" customHeight="true" hidden="false" ht="15.75" outlineLevel="0" r="18">
      <c r="A18" s="18"/>
      <c r="B18" s="17"/>
      <c r="C18" s="17"/>
      <c r="D18" s="17"/>
      <c r="E18" s="3"/>
      <c r="F18" s="3"/>
      <c r="G18" s="3"/>
      <c r="H18" s="3"/>
      <c r="I18" s="3"/>
      <c r="J18" s="2"/>
      <c r="K18" s="3"/>
      <c r="L18" s="3"/>
      <c r="M18" s="3"/>
      <c r="N18" s="3"/>
      <c r="O18" s="3"/>
      <c r="P18" s="3"/>
      <c r="Q18" s="3"/>
      <c r="R18" s="3"/>
      <c r="S18" s="3"/>
    </row>
    <row collapsed="false" customFormat="false" customHeight="true" hidden="false" ht="15.75" outlineLevel="0" r="19">
      <c r="A19" s="18"/>
      <c r="B19" s="17"/>
      <c r="C19" s="17"/>
      <c r="D19" s="17"/>
      <c r="E19" s="3"/>
      <c r="F19" s="3"/>
      <c r="G19" s="3"/>
      <c r="H19" s="3"/>
      <c r="I19" s="3"/>
      <c r="J19" s="2"/>
      <c r="K19" s="3"/>
      <c r="L19" s="3"/>
      <c r="M19" s="3"/>
      <c r="N19" s="3"/>
      <c r="O19" s="3"/>
      <c r="P19" s="3"/>
      <c r="Q19" s="3"/>
      <c r="R19" s="3"/>
      <c r="S19" s="3"/>
    </row>
    <row collapsed="false" customFormat="false" customHeight="true" hidden="false" ht="15.75" outlineLevel="0" r="20">
      <c r="A20" s="18"/>
      <c r="B20" s="17"/>
      <c r="C20" s="17"/>
      <c r="D20" s="1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collapsed="false" customFormat="false" customHeight="true" hidden="false" ht="15.75" outlineLevel="0" r="21">
      <c r="A21" s="18"/>
      <c r="B21" s="17"/>
      <c r="C21" s="17"/>
      <c r="D21" s="1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collapsed="false" customFormat="false" customHeight="true" hidden="false" ht="15.75" outlineLevel="0" r="22">
      <c r="A22" s="18"/>
      <c r="B22" s="17"/>
      <c r="C22" s="17"/>
      <c r="D22" s="17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collapsed="false" customFormat="false" customHeight="true" hidden="false" ht="15.75" outlineLevel="0" r="23">
      <c r="A23" s="18"/>
      <c r="B23" s="17"/>
      <c r="C23" s="17"/>
      <c r="D23" s="1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</sheetData>
  <mergeCells count="22">
    <mergeCell ref="A1:I1"/>
    <mergeCell ref="B2:C2"/>
    <mergeCell ref="D2:E2"/>
    <mergeCell ref="F2:G2"/>
    <mergeCell ref="H2:I2"/>
    <mergeCell ref="B4:C4"/>
    <mergeCell ref="D4:E4"/>
    <mergeCell ref="F4:G4"/>
    <mergeCell ref="H4:I4"/>
    <mergeCell ref="B6:C6"/>
    <mergeCell ref="D6:E6"/>
    <mergeCell ref="F6:G6"/>
    <mergeCell ref="H6:I6"/>
    <mergeCell ref="B8:C8"/>
    <mergeCell ref="D8:E8"/>
    <mergeCell ref="F8:G8"/>
    <mergeCell ref="H8:I8"/>
    <mergeCell ref="B10:C10"/>
    <mergeCell ref="D10:E10"/>
    <mergeCell ref="F10:G10"/>
    <mergeCell ref="H10:I10"/>
    <mergeCell ref="F13:G13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5.75"/>
  <cols>
    <col collapsed="false" hidden="false" max="1" min="1" style="0" width="37.2959183673469"/>
    <col collapsed="false" hidden="false" max="2" min="2" style="0" width="20.9948979591837"/>
    <col collapsed="false" hidden="false" max="3" min="3" style="0" width="20.1428571428571"/>
    <col collapsed="false" hidden="false" max="4" min="4" style="0" width="23.8673469387755"/>
    <col collapsed="false" hidden="false" max="5" min="5" style="0" width="22.7040816326531"/>
    <col collapsed="false" hidden="false" max="6" min="6" style="0" width="22.8571428571429"/>
    <col collapsed="false" hidden="false" max="7" min="7" style="0" width="25.7091836734694"/>
    <col collapsed="false" hidden="false" max="8" min="8" style="0" width="26"/>
    <col collapsed="false" hidden="false" max="9" min="9" style="0" width="20.7091836734694"/>
    <col collapsed="false" hidden="false" max="10" min="10" style="0" width="22.5714285714286"/>
    <col collapsed="false" hidden="false" max="1025" min="11" style="0" width="14.4285714285714"/>
  </cols>
  <sheetData>
    <row collapsed="false" customFormat="false" customHeight="true" hidden="false" ht="29.25" outlineLevel="0" r="1">
      <c r="A1" s="33" t="s">
        <v>16</v>
      </c>
      <c r="B1" s="34" t="s">
        <v>17</v>
      </c>
      <c r="C1" s="35" t="s">
        <v>18</v>
      </c>
      <c r="D1" s="35"/>
      <c r="E1" s="35"/>
      <c r="F1" s="35"/>
      <c r="G1" s="35" t="s">
        <v>19</v>
      </c>
      <c r="H1" s="35"/>
      <c r="I1" s="35" t="s">
        <v>20</v>
      </c>
      <c r="J1" s="35"/>
    </row>
    <row collapsed="false" customFormat="false" customHeight="true" hidden="false" ht="29.25" outlineLevel="0" r="2">
      <c r="A2" s="33"/>
      <c r="B2" s="34"/>
      <c r="C2" s="36" t="s">
        <v>21</v>
      </c>
      <c r="D2" s="36" t="s">
        <v>22</v>
      </c>
      <c r="E2" s="36" t="s">
        <v>23</v>
      </c>
      <c r="F2" s="36" t="s">
        <v>24</v>
      </c>
      <c r="G2" s="36" t="s">
        <v>21</v>
      </c>
      <c r="H2" s="36" t="s">
        <v>24</v>
      </c>
      <c r="I2" s="36" t="s">
        <v>21</v>
      </c>
      <c r="J2" s="36" t="s">
        <v>24</v>
      </c>
    </row>
    <row collapsed="false" customFormat="false" customHeight="true" hidden="false" ht="48.75" outlineLevel="0" r="3">
      <c r="A3" s="37" t="s">
        <v>25</v>
      </c>
      <c r="B3" s="38" t="e">
        <f aca="false">C3*3+D3*2+E3</f>
        <v>#REF!</v>
      </c>
      <c r="C3" s="39" t="e">
        <f aca="false">4+#ODWOŁANIE!!AB31+4+1+1</f>
        <v>#REF!</v>
      </c>
      <c r="D3" s="39" t="e">
        <f aca="false">0+#ODWOŁANIE!!AC31</f>
        <v>#REF!</v>
      </c>
      <c r="E3" s="39" t="e">
        <f aca="false">0+#ODWOŁANIE!!AD31+1</f>
        <v>#REF!</v>
      </c>
      <c r="F3" s="40" t="e">
        <f aca="false">0+#ODWOŁANIE!!AE31</f>
        <v>#REF!</v>
      </c>
      <c r="G3" s="41" t="e">
        <f aca="false">14+#ODWOŁANIE!!AH31+15+4+4+2</f>
        <v>#REF!</v>
      </c>
      <c r="H3" s="42" t="e">
        <f aca="false">2+#ODWOŁANIE!!AI31+1+2</f>
        <v>#REF!</v>
      </c>
      <c r="I3" s="41" t="n">
        <v>122</v>
      </c>
      <c r="J3" s="42" t="n">
        <v>32</v>
      </c>
    </row>
    <row collapsed="false" customFormat="false" customHeight="true" hidden="false" ht="48.75" outlineLevel="0" r="4">
      <c r="A4" s="43" t="s">
        <v>26</v>
      </c>
      <c r="B4" s="38" t="e">
        <f aca="false">C4*3+D4*2+E4</f>
        <v>#REF!</v>
      </c>
      <c r="C4" s="39" t="e">
        <f aca="false">3+#ODWOŁANIE!!AB35+3+1</f>
        <v>#REF!</v>
      </c>
      <c r="D4" s="39" t="e">
        <f aca="false">0+#ODWOŁANIE!!AC35+1</f>
        <v>#REF!</v>
      </c>
      <c r="E4" s="39" t="e">
        <f aca="false">0+#ODWOŁANIE!!AD35</f>
        <v>#REF!</v>
      </c>
      <c r="F4" s="40" t="e">
        <f aca="false">1+#ODWOŁANIE!!AE35+1</f>
        <v>#REF!</v>
      </c>
      <c r="G4" s="41" t="n">
        <f aca="false">32+4+2</f>
        <v>38</v>
      </c>
      <c r="H4" s="42" t="n">
        <f aca="false">12+2</f>
        <v>14</v>
      </c>
      <c r="I4" s="41" t="n">
        <v>104</v>
      </c>
      <c r="J4" s="42" t="n">
        <v>56</v>
      </c>
    </row>
    <row collapsed="false" customFormat="false" customHeight="true" hidden="false" ht="33.75" outlineLevel="0" r="5">
      <c r="A5" s="44" t="s">
        <v>27</v>
      </c>
      <c r="B5" s="38" t="e">
        <f aca="false">C5*3+D5*2+E5</f>
        <v>#REF!</v>
      </c>
      <c r="C5" s="39" t="e">
        <f aca="false">2+#ODWOŁANIE!!AB29+2+1</f>
        <v>#REF!</v>
      </c>
      <c r="D5" s="39" t="e">
        <f aca="false">0+#ODWOŁANIE!!AC29+1</f>
        <v>#REF!</v>
      </c>
      <c r="E5" s="39" t="e">
        <f aca="false">0+#ODWOŁANIE!!AD29+1</f>
        <v>#REF!</v>
      </c>
      <c r="F5" s="40" t="e">
        <f aca="false">1+#ODWOŁANIE!!AE29+1+1</f>
        <v>#REF!</v>
      </c>
      <c r="G5" s="41" t="n">
        <f aca="false">24+3+2+1+2</f>
        <v>32</v>
      </c>
      <c r="H5" s="42" t="n">
        <f aca="false">16+1+2+3+2</f>
        <v>24</v>
      </c>
      <c r="I5" s="41" t="n">
        <v>79</v>
      </c>
      <c r="J5" s="42" t="n">
        <v>62</v>
      </c>
    </row>
    <row collapsed="false" customFormat="false" customHeight="true" hidden="false" ht="48.75" outlineLevel="0" r="6">
      <c r="A6" s="45" t="s">
        <v>28</v>
      </c>
      <c r="B6" s="38" t="e">
        <f aca="false">C6*3+D6*2+E6</f>
        <v>#REF!</v>
      </c>
      <c r="C6" s="39" t="e">
        <f aca="false">0+#ODWOŁANIE!!AB30+2+1+1+1</f>
        <v>#REF!</v>
      </c>
      <c r="D6" s="39" t="e">
        <f aca="false">0+#ODWOŁANIE!!AC30+1</f>
        <v>#REF!</v>
      </c>
      <c r="E6" s="39" t="e">
        <f aca="false">1+#ODWOŁANIE!!AD30</f>
        <v>#REF!</v>
      </c>
      <c r="F6" s="40" t="e">
        <f aca="false">2+#ODWOŁANIE!!AE30+1</f>
        <v>#REF!</v>
      </c>
      <c r="G6" s="41" t="n">
        <f aca="false">19+4+3+4</f>
        <v>30</v>
      </c>
      <c r="H6" s="42" t="n">
        <f aca="false">25+1</f>
        <v>26</v>
      </c>
      <c r="I6" s="41" t="n">
        <v>77</v>
      </c>
      <c r="J6" s="42" t="n">
        <v>88</v>
      </c>
    </row>
    <row collapsed="false" customFormat="false" customHeight="true" hidden="false" ht="26.25" outlineLevel="0" r="7">
      <c r="A7" s="46" t="s">
        <v>29</v>
      </c>
      <c r="B7" s="38" t="e">
        <f aca="false">C7*3+D7*2+E7</f>
        <v>#REF!</v>
      </c>
      <c r="C7" s="39" t="e">
        <f aca="false">3+#ODWOŁANIE!!AB36</f>
        <v>#REF!</v>
      </c>
      <c r="D7" s="39" t="e">
        <f aca="false">0+#ODWOŁANIE!!AC36</f>
        <v>#REF!</v>
      </c>
      <c r="E7" s="39" t="e">
        <f aca="false">0+#ODWOŁANIE!!AD36</f>
        <v>#REF!</v>
      </c>
      <c r="F7" s="40" t="e">
        <f aca="false">0+#ODWOŁANIE!!AE36+4+1+1+1</f>
        <v>#REF!</v>
      </c>
      <c r="G7" s="41" t="e">
        <f aca="false">11+#ODWOŁANIE!!AH36</f>
        <v>#REF!</v>
      </c>
      <c r="H7" s="42" t="e">
        <f aca="false">1+#ODWOŁANIE!!AI36+4+4</f>
        <v>#REF!</v>
      </c>
      <c r="I7" s="41" t="e">
        <f aca="false">33+#ODWOŁANIE!!AF36</f>
        <v>#REF!</v>
      </c>
      <c r="J7" s="42" t="e">
        <f aca="false">13+#ODWOŁANIE!!AG36</f>
        <v>#REF!</v>
      </c>
    </row>
    <row collapsed="false" customFormat="false" customHeight="true" hidden="false" ht="26.25" outlineLevel="0" r="8">
      <c r="A8" s="47" t="s">
        <v>30</v>
      </c>
      <c r="B8" s="38" t="e">
        <f aca="false">C8*3+D8*2+E8</f>
        <v>#REF!</v>
      </c>
      <c r="C8" s="39" t="e">
        <f aca="false">0+#ODWOŁANIE!!AB34+1+1+1</f>
        <v>#REF!</v>
      </c>
      <c r="D8" s="39" t="e">
        <f aca="false">1+#ODWOŁANIE!!AC34+1</f>
        <v>#REF!</v>
      </c>
      <c r="E8" s="39" t="e">
        <f aca="false">0+#ODWOŁANIE!!AD34+1+1</f>
        <v>#REF!</v>
      </c>
      <c r="F8" s="40" t="e">
        <f aca="false">2+#ODWOŁANIE!!AE34+1</f>
        <v>#REF!</v>
      </c>
      <c r="G8" s="41" t="n">
        <f aca="false">18+3+2+3+2</f>
        <v>28</v>
      </c>
      <c r="H8" s="42" t="n">
        <f aca="false">22+1+2+1+2</f>
        <v>28</v>
      </c>
      <c r="I8" s="41" t="n">
        <v>68</v>
      </c>
      <c r="J8" s="42" t="n">
        <v>74</v>
      </c>
    </row>
    <row collapsed="false" customFormat="false" customHeight="true" hidden="false" ht="48.75" outlineLevel="0" r="9">
      <c r="A9" s="48" t="s">
        <v>31</v>
      </c>
      <c r="B9" s="38" t="e">
        <f aca="false">C9*3+D9*2+E9</f>
        <v>#REF!</v>
      </c>
      <c r="C9" s="39" t="e">
        <f aca="false">0+#ODWOŁANIE!!AB32+1</f>
        <v>#REF!</v>
      </c>
      <c r="D9" s="39" t="e">
        <f aca="false">1+#ODWOŁANIE!!AC32</f>
        <v>#REF!</v>
      </c>
      <c r="E9" s="39" t="e">
        <f aca="false">0+#ODWOŁANIE!!AD32+1</f>
        <v>#REF!</v>
      </c>
      <c r="F9" s="40" t="e">
        <f aca="false">3+#ODWOŁANIE!!AE32+1+1+1+1+1</f>
        <v>#REF!</v>
      </c>
      <c r="G9" s="41" t="n">
        <f aca="false">12+1+1</f>
        <v>14</v>
      </c>
      <c r="H9" s="42" t="n">
        <f aca="false">28+3+4+3+4</f>
        <v>42</v>
      </c>
      <c r="I9" s="41" t="n">
        <v>45</v>
      </c>
      <c r="J9" s="42" t="n">
        <v>89</v>
      </c>
    </row>
    <row collapsed="false" customFormat="false" customHeight="true" hidden="false" ht="48.75" outlineLevel="0" r="10">
      <c r="A10" s="49" t="s">
        <v>32</v>
      </c>
      <c r="B10" s="38" t="e">
        <f aca="false">C10*3+D10*2+E10</f>
        <v>#REF!</v>
      </c>
      <c r="C10" s="39" t="e">
        <f aca="false">0+#ODWOŁANIE!!AB33-1+1</f>
        <v>#REF!</v>
      </c>
      <c r="D10" s="39" t="e">
        <f aca="false">0+#ODWOŁANIE!!AC33+1</f>
        <v>#REF!</v>
      </c>
      <c r="E10" s="39" t="e">
        <f aca="false">1+#ODWOŁANIE!!AD33</f>
        <v>#REF!</v>
      </c>
      <c r="F10" s="40" t="e">
        <f aca="false">3+#ODWOŁANIE!!AE33+3+1+1</f>
        <v>#REF!</v>
      </c>
      <c r="G10" s="41" t="n">
        <f aca="false">9+4</f>
        <v>13</v>
      </c>
      <c r="H10" s="42" t="n">
        <f aca="false">31+4</f>
        <v>35</v>
      </c>
      <c r="I10" s="41" t="n">
        <v>46</v>
      </c>
      <c r="J10" s="42" t="n">
        <v>100</v>
      </c>
    </row>
    <row collapsed="false" customFormat="false" customHeight="true" hidden="false" ht="15.75" outlineLevel="0" r="11">
      <c r="B11" s="18"/>
      <c r="C11" s="18"/>
      <c r="D11" s="18"/>
      <c r="E11" s="18"/>
    </row>
  </sheetData>
  <mergeCells count="5">
    <mergeCell ref="A1:A2"/>
    <mergeCell ref="B1:B2"/>
    <mergeCell ref="C1:F1"/>
    <mergeCell ref="G1:H1"/>
    <mergeCell ref="I1:J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